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608" windowHeight="9228"/>
  </bookViews>
  <sheets>
    <sheet name="приложение 4" sheetId="1" r:id="rId1"/>
    <sheet name="приложение 4 продолжение" sheetId="2" r:id="rId2"/>
  </sheets>
  <definedNames>
    <definedName name="_xlnm.Print_Titles" localSheetId="0">'приложение 4'!$20:$22</definedName>
  </definedNames>
  <calcPr calcId="144525"/>
</workbook>
</file>

<file path=xl/calcChain.xml><?xml version="1.0" encoding="utf-8"?>
<calcChain xmlns="http://schemas.openxmlformats.org/spreadsheetml/2006/main">
  <c r="F48" i="1" l="1"/>
  <c r="H47" i="1" l="1"/>
  <c r="F47" i="1"/>
  <c r="G47" i="1"/>
  <c r="I46" i="1"/>
  <c r="J46" i="1" s="1"/>
  <c r="I45" i="1"/>
  <c r="J45" i="1" s="1"/>
  <c r="I41" i="1"/>
  <c r="J41" i="1" s="1"/>
  <c r="I40" i="1"/>
  <c r="J40" i="1" s="1"/>
  <c r="I39" i="1"/>
  <c r="J39" i="1" s="1"/>
  <c r="I38" i="1"/>
  <c r="J38" i="1" s="1"/>
  <c r="F42" i="1"/>
  <c r="G42" i="1"/>
  <c r="H42" i="1"/>
  <c r="I37" i="1"/>
  <c r="J37" i="1" s="1"/>
  <c r="I36" i="1"/>
  <c r="J36" i="1" s="1"/>
  <c r="I35" i="1"/>
  <c r="I34" i="1"/>
  <c r="G29" i="1"/>
  <c r="I28" i="1"/>
  <c r="J28" i="1" s="1"/>
  <c r="F29" i="1"/>
  <c r="H29" i="1"/>
  <c r="I26" i="1"/>
  <c r="J26" i="1" s="1"/>
  <c r="I27" i="1"/>
  <c r="J27" i="1" s="1"/>
  <c r="I25" i="1"/>
  <c r="I42" i="1" l="1"/>
  <c r="I29" i="1"/>
  <c r="I47" i="1"/>
  <c r="J35" i="1"/>
  <c r="J34" i="1"/>
  <c r="M47" i="1" l="1"/>
  <c r="N47" i="1"/>
  <c r="O47" i="1"/>
  <c r="P47" i="1"/>
  <c r="Q47" i="1"/>
  <c r="R47" i="1"/>
  <c r="S47" i="1"/>
  <c r="L47" i="1"/>
  <c r="S29" i="1"/>
  <c r="R29" i="1"/>
  <c r="Q29" i="1"/>
  <c r="P29" i="1"/>
  <c r="O29" i="1"/>
  <c r="N29" i="1"/>
  <c r="M29" i="1"/>
  <c r="L29" i="1"/>
  <c r="O42" i="1"/>
  <c r="P42" i="1"/>
  <c r="Q42" i="1"/>
  <c r="R42" i="1"/>
  <c r="S42" i="1"/>
  <c r="J33" i="1"/>
  <c r="P48" i="1" l="1"/>
  <c r="R48" i="1"/>
  <c r="O48" i="1"/>
  <c r="Q48" i="1"/>
  <c r="S48" i="1"/>
  <c r="G48" i="1"/>
  <c r="H48" i="1"/>
  <c r="I48" i="1"/>
  <c r="J25" i="1"/>
  <c r="J29" i="1" s="1"/>
  <c r="L42" i="1" l="1"/>
  <c r="L48" i="1" s="1"/>
  <c r="M42" i="1"/>
  <c r="M48" i="1" s="1"/>
  <c r="N42" i="1"/>
  <c r="N48" i="1" s="1"/>
  <c r="J44" i="1" l="1"/>
  <c r="J47" i="1" s="1"/>
  <c r="J32" i="1" l="1"/>
  <c r="J31" i="1"/>
  <c r="J42" i="1" s="1"/>
  <c r="J48" i="1" l="1"/>
</calcChain>
</file>

<file path=xl/sharedStrings.xml><?xml version="1.0" encoding="utf-8"?>
<sst xmlns="http://schemas.openxmlformats.org/spreadsheetml/2006/main" count="141" uniqueCount="95">
  <si>
    <t>Приложение 4              </t>
  </si>
  <si>
    <t>к Правилам утверждения инвестиционных </t>
  </si>
  <si>
    <t>программ (проектов) субъекта естественной</t>
  </si>
  <si>
    <t>монополии, их корректировки, а также   </t>
  </si>
  <si>
    <t>проведения анализа информации об их исполнении</t>
  </si>
  <si>
    <t>форма   </t>
  </si>
  <si>
    <t>           Информация субъекта естественной монополии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</si>
  <si>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</si>
  <si>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</si>
  <si>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Единица измерения (для натуральных показателей)</t>
  </si>
  <si>
    <t>Количество в натуральных показателях</t>
  </si>
  <si>
    <t>Сумма инвестиционной программы (проекты), тыс.тенге</t>
  </si>
  <si>
    <t>собственные средства</t>
  </si>
  <si>
    <t>Заемные средства</t>
  </si>
  <si>
    <t>Бюджетные средства</t>
  </si>
  <si>
    <t>Нерегулируемая (иная) деятельность</t>
  </si>
  <si>
    <t>план</t>
  </si>
  <si>
    <t>факт</t>
  </si>
  <si>
    <t xml:space="preserve">отклонение </t>
  </si>
  <si>
    <t>причины отклонения</t>
  </si>
  <si>
    <t>Продолжение Приложения № 4 к Правилам</t>
  </si>
  <si>
    <t>утверждения инвестиционных программ </t>
  </si>
  <si>
    <t>(проектов) субъекта естественной  </t>
  </si>
  <si>
    <t>монополии, их корректировки,   </t>
  </si>
  <si>
    <t>а также проведения анализа    </t>
  </si>
  <si>
    <t>информации об их исполнении      </t>
  </si>
  <si>
    <t>факт года (полугодия), предшествующего отчетному периоду</t>
  </si>
  <si>
    <t>план (год)</t>
  </si>
  <si>
    <t>факт текущего года (полугодия)</t>
  </si>
  <si>
    <t xml:space="preserve">Оценка достижения показателей эффективности, надежности и качества 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</si>
  <si>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</si>
  <si>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</si>
  <si>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</si>
  <si>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</si>
  <si>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 xml:space="preserve">Снижение аварийности, по годам реализации в зависимости  от утвержденной  инвестиционной программы </t>
  </si>
  <si>
    <t>…..</t>
  </si>
  <si>
    <t>    наименование субъекта естественной монополии</t>
  </si>
  <si>
    <t>кем утвержден(а) программа (проект) (дата, номер приказа):</t>
  </si>
  <si>
    <t>№       п/п</t>
  </si>
  <si>
    <r>
      <t>Показатели эффективности, надежности и качества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</si>
  <si>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t>2</t>
    </r>
    <r>
      <rPr>
        <sz val="10"/>
        <color theme="1"/>
        <rFont val="Times New Roman"/>
        <family val="1"/>
        <charset val="204"/>
      </rPr>
      <t xml:space="preserve"> Показатели заполняются иными показателями с учетом специфики отрасли</t>
    </r>
  </si>
  <si>
    <t>-</t>
  </si>
  <si>
    <r>
      <t>       </t>
    </r>
    <r>
      <rPr>
        <b/>
        <sz val="9"/>
        <rFont val="Times New Roman"/>
        <family val="1"/>
        <charset val="204"/>
      </rPr>
      <t>о ходе исполнения субъектом инвестиционной программы</t>
    </r>
  </si>
  <si>
    <r>
      <t>    </t>
    </r>
    <r>
      <rPr>
        <b/>
        <sz val="9"/>
        <rFont val="Times New Roman"/>
        <family val="1"/>
        <charset val="204"/>
      </rPr>
      <t>(проекта)/об исполнении инвестиционной программы (проекта)*</t>
    </r>
  </si>
  <si>
    <t>шт.</t>
  </si>
  <si>
    <t>м</t>
  </si>
  <si>
    <t>Услуги по производству, передаче, рапределению и снабжению тепловой энергией</t>
  </si>
  <si>
    <t>Итого по услуге по производству, передаче, рапределению и снабжению тепловой энергией</t>
  </si>
  <si>
    <t>Итого по услуге по подаче воды по магистральным трубопроводам и распределительным сетям</t>
  </si>
  <si>
    <t xml:space="preserve">Услуги по подаче воды по магистральным трубопроводам и распределительным сетям </t>
  </si>
  <si>
    <t>Услуги по отводу сточных вод</t>
  </si>
  <si>
    <t>Итого по услуге по отводу сточных вод</t>
  </si>
  <si>
    <t>КГП "Затобольская ТЭК" акимата Костанайского района ГУ "Отдел жилищно-коммунального хозяйства, пассажирского транспорта и автомобильных дорог"</t>
  </si>
  <si>
    <r>
      <t xml:space="preserve">вид деятельности: </t>
    </r>
    <r>
      <rPr>
        <sz val="9"/>
        <rFont val="Times New Roman"/>
        <family val="1"/>
        <charset val="204"/>
      </rPr>
      <t>Услуги по производству, передаче, рапределению и снабжению тепловой энергией, услуги по подаче воды по магистральным трубопроводам и распределительным сетям и отводу сточных вод</t>
    </r>
  </si>
  <si>
    <t>совместный приказ Департамента Комитета по регулированию естественных монополий Министерства национальной экономики РК по Костанайской области от 20 октября 2020 года № 250-ОД и Управления энергетики и жилищно-коммунального хозяйства акимата Костанайской области от 04 ноября 2020 года № 105-ОД; совместный приказ Департамента Комитета по регулированию естественных монополий Министерства национальной экономики РК по Костанайской области от 06 ноября 2020 года № 272-ОД и Управления энергетики и жилищно-коммунального хозяйства акимата Костанайской области от 30 ноября 2020 года № 118-ОД, совместный приказ Департамента Комитета по регулированию естественных монополий Министерства национальной экономики РК по Костанайской области от 18 августа 2020 года № 194-ОД и Управления энергетики и жилищно-коммунального хозяйства акимата Костанайской области от 04 сентября 2020 года № 85-ОД</t>
  </si>
  <si>
    <t>Капитальный ремонт тепловых сетей на участке "Психбольница" в городе Тобыл (замена теплоизоляции диам. 108 мм)</t>
  </si>
  <si>
    <t>Формируется заявка на корректировку инвестиционной программы, срок подачи до 1 ноября 2022 года</t>
  </si>
  <si>
    <t>Капитальный ремонт водопровода по ул. Школьная в поселке Затобольск (переключение жилых домов к новому водопроводу)</t>
  </si>
  <si>
    <t>Капитальный ремонт водопровода от дома № 60 до дома № 44 по ул. Терешковой в поселке Затобольск</t>
  </si>
  <si>
    <t>Капитальный ремонт водопровода от жилого дома № 48 по ул. Терешковой до здания районного акимата в поселке Затобольск</t>
  </si>
  <si>
    <t>Всего на 2022 год</t>
  </si>
  <si>
    <t>Капитальный ремонт самотечной канализации в районе жилых домов № 30/1, № 30/3, № 30/4 по улице Красноармейская в городе Тобыл</t>
  </si>
  <si>
    <r>
      <t>                           </t>
    </r>
    <r>
      <rPr>
        <b/>
        <sz val="9"/>
        <rFont val="Times New Roman"/>
        <family val="1"/>
        <charset val="204"/>
      </rPr>
      <t>на 30.06.2022 года</t>
    </r>
  </si>
  <si>
    <t>Капитальный ремонт скважины № 1 первого подъема (водозабора) в г. Тобыл</t>
  </si>
  <si>
    <t>Формируются заявки на корректировку инвестиционных программ, срок подачи до 1 ноября 2022 года</t>
  </si>
  <si>
    <t>Капитальный ремонт котла №3 ДКВР 10/13 на котельной "Центральная (ЗРДТ)"</t>
  </si>
  <si>
    <t>Капитальный ремонт тепловых сетей по ул.Тауельсыздык в сторону акимата г.Тобыл (переход через автодорогу)</t>
  </si>
  <si>
    <t>Капитальный ремонт водовода от скважин насосной станции первого подъема с. Жамбыл</t>
  </si>
  <si>
    <t>Капитальный ремонт водопроводных колодцев г.Тобыл</t>
  </si>
  <si>
    <t>Капитальный ремонт водопроводных сетей по ул.Терешковой на пересечении с ул.Школьная</t>
  </si>
  <si>
    <t>Капитальный ремонт скважины № 1 в с.Жамбыл</t>
  </si>
  <si>
    <t>Капитальный ремонт скважины № 2 в с.Жамбыл</t>
  </si>
  <si>
    <t>Капитальный ремонт скважины № 3 в с.Жамбыл</t>
  </si>
  <si>
    <t>Капитальный ремонт скважины № 6 в с.Жамбыл</t>
  </si>
  <si>
    <t>Капитальный ремонт канализационных сетей возле домов №79-82 по ул.Тауельсыздык в г.Тобыл (канализационный колодец)</t>
  </si>
  <si>
    <t>Капитальный ремонт сетевого насоса №3 СМ-200-150-315/4 на центральной КНС в г.Тобыл</t>
  </si>
  <si>
    <t>Капитальный ремонт котла №1 ДКВР 10/13 на котельной "Центральная (ЗРДТ)" в городе Тобыл</t>
  </si>
  <si>
    <t xml:space="preserve"> 2.1</t>
  </si>
  <si>
    <t xml:space="preserve"> 2.2</t>
  </si>
  <si>
    <t xml:space="preserve"> 2.3</t>
  </si>
  <si>
    <t xml:space="preserve"> 2.4</t>
  </si>
  <si>
    <t xml:space="preserve"> 2.5</t>
  </si>
  <si>
    <t xml:space="preserve"> 2.6</t>
  </si>
  <si>
    <t xml:space="preserve"> 2.7</t>
  </si>
  <si>
    <t xml:space="preserve"> 2.8</t>
  </si>
  <si>
    <t xml:space="preserve"> 2.9</t>
  </si>
  <si>
    <t xml:space="preserve"> 2.10</t>
  </si>
  <si>
    <t xml:space="preserve"> 2.11</t>
  </si>
  <si>
    <t xml:space="preserve"> 3.1</t>
  </si>
  <si>
    <t xml:space="preserve"> 3.2</t>
  </si>
  <si>
    <t xml:space="preserve"> 3.3</t>
  </si>
  <si>
    <t xml:space="preserve"> 1.1</t>
  </si>
  <si>
    <t xml:space="preserve"> 1.2</t>
  </si>
  <si>
    <t xml:space="preserve"> 1.3</t>
  </si>
  <si>
    <t xml:space="preserve"> 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</si>
</sst>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_р_."/>
  </numFmts>
  <fonts count="17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9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18">
    <xf numFmtId="0" fontId="0" fillId="0" borderId="0" xfId="0"/>
    <xf numFmtId="0" fontId="1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0" fillId="0" borderId="0" xfId="0" applyFont="1"/>
    <xf numFmtId="0" fontId="9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right"/>
    </xf>
    <xf numFmtId="164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0" fontId="13" fillId="0" borderId="1" xfId="0" applyFont="1" applyBorder="1" applyAlignment="1">
      <alignment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3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wrapText="1"/>
    </xf>
    <xf numFmtId="3" fontId="15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" fontId="13" fillId="0" borderId="1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left" vertical="center"/>
    </xf>
    <xf numFmtId="165" fontId="12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 3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topLeftCell="A9" zoomScale="90" zoomScaleNormal="90" zoomScaleSheetLayoutView="80" workbookViewId="0">
      <selection activeCell="E26" sqref="E26"/>
    </sheetView>
  </sheetViews>
  <sheetFormatPr defaultColWidth="9.109375" defaultRowHeight="12" x14ac:dyDescent="0.25"/>
  <cols>
    <col min="1" max="1" width="4.109375" style="84" customWidth="1"/>
    <col min="2" max="2" width="25.44140625" style="1" customWidth="1"/>
    <col min="3" max="3" width="4.6640625" style="10" customWidth="1"/>
    <col min="4" max="4" width="6" style="10" customWidth="1"/>
    <col min="5" max="5" width="6.109375" style="10" customWidth="1"/>
    <col min="6" max="6" width="9.109375" style="10" customWidth="1"/>
    <col min="7" max="7" width="9.109375" style="66" customWidth="1"/>
    <col min="8" max="8" width="9.88671875" style="11" customWidth="1"/>
    <col min="9" max="9" width="8.44140625" style="14" customWidth="1"/>
    <col min="10" max="10" width="10.6640625" style="14" customWidth="1"/>
    <col min="11" max="11" width="17.5546875" style="14" customWidth="1"/>
    <col min="12" max="12" width="6.88671875" style="14" customWidth="1"/>
    <col min="13" max="13" width="8.44140625" style="14" customWidth="1"/>
    <col min="14" max="14" width="7.44140625" style="14" customWidth="1"/>
    <col min="15" max="15" width="8.44140625" style="39" customWidth="1"/>
    <col min="16" max="16" width="9.5546875" style="14" customWidth="1"/>
    <col min="17" max="17" width="7.33203125" style="1" customWidth="1"/>
    <col min="18" max="18" width="7.44140625" style="1" customWidth="1"/>
    <col min="19" max="19" width="7.6640625" style="1" customWidth="1"/>
    <col min="20" max="16384" width="9.109375" style="15"/>
  </cols>
  <sheetData>
    <row r="1" spans="1:19" ht="12.75" customHeight="1" x14ac:dyDescent="0.25">
      <c r="S1" s="22" t="s">
        <v>0</v>
      </c>
    </row>
    <row r="2" spans="1:19" ht="12.75" customHeight="1" x14ac:dyDescent="0.25">
      <c r="S2" s="50" t="s">
        <v>1</v>
      </c>
    </row>
    <row r="3" spans="1:19" ht="12.75" customHeight="1" x14ac:dyDescent="0.25">
      <c r="S3" s="50" t="s">
        <v>2</v>
      </c>
    </row>
    <row r="4" spans="1:19" ht="12.75" customHeight="1" x14ac:dyDescent="0.25">
      <c r="S4" s="50" t="s">
        <v>3</v>
      </c>
    </row>
    <row r="5" spans="1:19" ht="12.75" customHeight="1" x14ac:dyDescent="0.25">
      <c r="S5" s="50" t="s">
        <v>4</v>
      </c>
    </row>
    <row r="6" spans="1:19" ht="3" customHeight="1" x14ac:dyDescent="0.25"/>
    <row r="7" spans="1:19" x14ac:dyDescent="0.25">
      <c r="S7" s="50" t="s">
        <v>5</v>
      </c>
    </row>
    <row r="8" spans="1:19" ht="9" customHeight="1" x14ac:dyDescent="0.25"/>
    <row r="9" spans="1:19" x14ac:dyDescent="0.25">
      <c r="A9" s="97" t="s">
        <v>6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</row>
    <row r="10" spans="1:19" ht="14.25" customHeight="1" x14ac:dyDescent="0.25">
      <c r="A10" s="98" t="s">
        <v>42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</row>
    <row r="11" spans="1:19" x14ac:dyDescent="0.25">
      <c r="A11" s="98" t="s">
        <v>43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</row>
    <row r="12" spans="1:19" x14ac:dyDescent="0.25">
      <c r="A12" s="98" t="s">
        <v>62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</row>
    <row r="13" spans="1:19" ht="7.5" customHeight="1" x14ac:dyDescent="0.25">
      <c r="B13" s="13"/>
      <c r="I13" s="12"/>
      <c r="J13" s="12"/>
      <c r="K13" s="12"/>
      <c r="L13" s="12"/>
      <c r="M13" s="12"/>
      <c r="N13" s="12"/>
      <c r="O13" s="40"/>
      <c r="P13" s="12"/>
      <c r="Q13" s="36"/>
      <c r="R13" s="13"/>
      <c r="S13" s="13"/>
    </row>
    <row r="14" spans="1:19" x14ac:dyDescent="0.25">
      <c r="A14" s="100" t="s">
        <v>52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</row>
    <row r="15" spans="1:19" x14ac:dyDescent="0.25">
      <c r="A15" s="99" t="s">
        <v>36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</row>
    <row r="16" spans="1:19" x14ac:dyDescent="0.25">
      <c r="A16" s="85" t="s">
        <v>53</v>
      </c>
      <c r="B16" s="16"/>
      <c r="C16" s="17"/>
      <c r="D16" s="17"/>
      <c r="F16" s="17"/>
      <c r="G16" s="67"/>
      <c r="H16" s="18"/>
      <c r="I16" s="19"/>
      <c r="J16" s="19"/>
      <c r="K16" s="19"/>
      <c r="L16" s="19"/>
      <c r="M16" s="19"/>
      <c r="N16" s="19"/>
      <c r="O16" s="41"/>
      <c r="P16" s="19"/>
      <c r="Q16" s="16"/>
      <c r="R16" s="16"/>
      <c r="S16" s="16"/>
    </row>
    <row r="17" spans="1:19" ht="7.5" customHeight="1" x14ac:dyDescent="0.25">
      <c r="B17" s="13"/>
      <c r="I17" s="12"/>
      <c r="J17" s="12"/>
      <c r="K17" s="12"/>
      <c r="L17" s="12"/>
      <c r="M17" s="12"/>
      <c r="N17" s="12"/>
      <c r="O17" s="40"/>
      <c r="P17" s="12"/>
      <c r="Q17" s="36"/>
      <c r="R17" s="13"/>
      <c r="S17" s="13"/>
    </row>
    <row r="18" spans="1:19" ht="15" customHeight="1" x14ac:dyDescent="0.25">
      <c r="A18" s="103" t="s">
        <v>37</v>
      </c>
      <c r="B18" s="103"/>
      <c r="C18" s="103"/>
      <c r="D18" s="103"/>
      <c r="E18" s="108" t="s">
        <v>54</v>
      </c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</row>
    <row r="19" spans="1:19" ht="81.75" customHeight="1" x14ac:dyDescent="0.25">
      <c r="A19" s="104"/>
      <c r="B19" s="104"/>
      <c r="C19" s="104"/>
      <c r="D19" s="104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</row>
    <row r="20" spans="1:19" ht="20.25" customHeight="1" x14ac:dyDescent="0.25">
      <c r="A20" s="109" t="s">
        <v>38</v>
      </c>
      <c r="B20" s="112" t="s">
        <v>7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4"/>
    </row>
    <row r="21" spans="1:19" s="20" customFormat="1" ht="35.25" customHeight="1" x14ac:dyDescent="0.3">
      <c r="A21" s="110"/>
      <c r="B21" s="101" t="s">
        <v>8</v>
      </c>
      <c r="C21" s="101" t="s">
        <v>9</v>
      </c>
      <c r="D21" s="92" t="s">
        <v>10</v>
      </c>
      <c r="E21" s="92"/>
      <c r="F21" s="92" t="s">
        <v>11</v>
      </c>
      <c r="G21" s="92"/>
      <c r="H21" s="93" t="s">
        <v>12</v>
      </c>
      <c r="I21" s="93"/>
      <c r="J21" s="93"/>
      <c r="K21" s="93"/>
      <c r="L21" s="93" t="s">
        <v>13</v>
      </c>
      <c r="M21" s="93"/>
      <c r="N21" s="93"/>
      <c r="O21" s="93"/>
      <c r="P21" s="92" t="s">
        <v>14</v>
      </c>
      <c r="Q21" s="92"/>
      <c r="R21" s="92" t="s">
        <v>15</v>
      </c>
      <c r="S21" s="92"/>
    </row>
    <row r="22" spans="1:19" s="21" customFormat="1" ht="39" customHeight="1" x14ac:dyDescent="0.3">
      <c r="A22" s="111"/>
      <c r="B22" s="102"/>
      <c r="C22" s="102"/>
      <c r="D22" s="27" t="s">
        <v>16</v>
      </c>
      <c r="E22" s="27" t="s">
        <v>17</v>
      </c>
      <c r="F22" s="27" t="s">
        <v>16</v>
      </c>
      <c r="G22" s="68" t="s">
        <v>17</v>
      </c>
      <c r="H22" s="30" t="s">
        <v>16</v>
      </c>
      <c r="I22" s="30" t="s">
        <v>17</v>
      </c>
      <c r="J22" s="30" t="s">
        <v>18</v>
      </c>
      <c r="K22" s="30" t="s">
        <v>19</v>
      </c>
      <c r="L22" s="30" t="s">
        <v>16</v>
      </c>
      <c r="M22" s="38" t="s">
        <v>17</v>
      </c>
      <c r="N22" s="30" t="s">
        <v>18</v>
      </c>
      <c r="O22" s="38" t="s">
        <v>19</v>
      </c>
      <c r="P22" s="30" t="s">
        <v>16</v>
      </c>
      <c r="Q22" s="37" t="s">
        <v>17</v>
      </c>
      <c r="R22" s="27" t="s">
        <v>16</v>
      </c>
      <c r="S22" s="27" t="s">
        <v>17</v>
      </c>
    </row>
    <row r="23" spans="1:19" s="20" customFormat="1" ht="11.25" customHeight="1" x14ac:dyDescent="0.3">
      <c r="A23" s="86">
        <v>1</v>
      </c>
      <c r="B23" s="37">
        <v>2</v>
      </c>
      <c r="C23" s="37">
        <v>3</v>
      </c>
      <c r="D23" s="26">
        <v>4</v>
      </c>
      <c r="E23" s="37">
        <v>5</v>
      </c>
      <c r="F23" s="37">
        <v>6</v>
      </c>
      <c r="G23" s="69">
        <v>7</v>
      </c>
      <c r="H23" s="37">
        <v>8</v>
      </c>
      <c r="I23" s="37">
        <v>9</v>
      </c>
      <c r="J23" s="26">
        <v>10</v>
      </c>
      <c r="K23" s="37">
        <v>11</v>
      </c>
      <c r="L23" s="37">
        <v>12</v>
      </c>
      <c r="M23" s="26">
        <v>13</v>
      </c>
      <c r="N23" s="37">
        <v>14</v>
      </c>
      <c r="O23" s="37">
        <v>15</v>
      </c>
      <c r="P23" s="26">
        <v>16</v>
      </c>
      <c r="Q23" s="37">
        <v>17</v>
      </c>
      <c r="R23" s="37">
        <v>18</v>
      </c>
      <c r="S23" s="26">
        <v>19</v>
      </c>
    </row>
    <row r="24" spans="1:19" s="20" customFormat="1" ht="11.25" customHeight="1" x14ac:dyDescent="0.3">
      <c r="A24" s="87">
        <v>1</v>
      </c>
      <c r="B24" s="105" t="s">
        <v>46</v>
      </c>
      <c r="C24" s="106"/>
      <c r="D24" s="106"/>
      <c r="E24" s="106"/>
      <c r="F24" s="106"/>
      <c r="G24" s="106"/>
      <c r="H24" s="106"/>
      <c r="I24" s="107"/>
      <c r="J24" s="26"/>
      <c r="K24" s="51"/>
      <c r="L24" s="51"/>
      <c r="M24" s="26"/>
      <c r="N24" s="51"/>
      <c r="O24" s="51"/>
      <c r="P24" s="26"/>
      <c r="Q24" s="51"/>
      <c r="R24" s="51"/>
      <c r="S24" s="26"/>
    </row>
    <row r="25" spans="1:19" s="20" customFormat="1" ht="54" customHeight="1" x14ac:dyDescent="0.3">
      <c r="A25" s="86" t="s">
        <v>91</v>
      </c>
      <c r="B25" s="55" t="s">
        <v>55</v>
      </c>
      <c r="C25" s="51" t="s">
        <v>45</v>
      </c>
      <c r="D25" s="26">
        <v>175</v>
      </c>
      <c r="E25" s="51">
        <v>0</v>
      </c>
      <c r="F25" s="56">
        <v>1334.88</v>
      </c>
      <c r="G25" s="29">
        <v>0</v>
      </c>
      <c r="H25" s="56">
        <v>2303.0500000000002</v>
      </c>
      <c r="I25" s="68">
        <f>G25</f>
        <v>0</v>
      </c>
      <c r="J25" s="57">
        <f>I25-H25</f>
        <v>-2303.0500000000002</v>
      </c>
      <c r="K25" s="64" t="s">
        <v>56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5">
        <v>0</v>
      </c>
      <c r="R25" s="25">
        <v>0</v>
      </c>
      <c r="S25" s="25">
        <v>0</v>
      </c>
    </row>
    <row r="26" spans="1:19" s="20" customFormat="1" ht="80.25" customHeight="1" x14ac:dyDescent="0.3">
      <c r="A26" s="86" t="s">
        <v>92</v>
      </c>
      <c r="B26" s="55" t="s">
        <v>76</v>
      </c>
      <c r="C26" s="63" t="s">
        <v>44</v>
      </c>
      <c r="D26" s="26">
        <v>1</v>
      </c>
      <c r="E26" s="63">
        <v>1</v>
      </c>
      <c r="F26" s="63">
        <v>4500</v>
      </c>
      <c r="G26" s="29">
        <v>735.92917999999997</v>
      </c>
      <c r="H26" s="63"/>
      <c r="I26" s="68">
        <f t="shared" ref="I26:I28" si="0">G26</f>
        <v>735.92917999999997</v>
      </c>
      <c r="J26" s="57">
        <f t="shared" ref="J26:J28" si="1">I26-H26</f>
        <v>735.92917999999997</v>
      </c>
      <c r="K26" s="65"/>
      <c r="L26" s="24"/>
      <c r="M26" s="24"/>
      <c r="N26" s="24"/>
      <c r="O26" s="24"/>
      <c r="P26" s="24"/>
      <c r="Q26" s="25"/>
      <c r="R26" s="25"/>
      <c r="S26" s="25"/>
    </row>
    <row r="27" spans="1:19" s="20" customFormat="1" ht="80.25" customHeight="1" x14ac:dyDescent="0.3">
      <c r="A27" s="86" t="s">
        <v>93</v>
      </c>
      <c r="B27" s="55" t="s">
        <v>65</v>
      </c>
      <c r="C27" s="63" t="s">
        <v>44</v>
      </c>
      <c r="D27" s="26"/>
      <c r="E27" s="63">
        <v>1</v>
      </c>
      <c r="F27" s="63"/>
      <c r="G27" s="29">
        <v>110.70439</v>
      </c>
      <c r="H27" s="63"/>
      <c r="I27" s="68">
        <f t="shared" si="0"/>
        <v>110.70439</v>
      </c>
      <c r="J27" s="57">
        <f t="shared" si="1"/>
        <v>110.70439</v>
      </c>
      <c r="K27" s="62"/>
      <c r="L27" s="24"/>
      <c r="M27" s="24"/>
      <c r="N27" s="24"/>
      <c r="O27" s="24"/>
      <c r="P27" s="24"/>
      <c r="Q27" s="25"/>
      <c r="R27" s="25"/>
      <c r="S27" s="25"/>
    </row>
    <row r="28" spans="1:19" s="20" customFormat="1" ht="80.25" customHeight="1" x14ac:dyDescent="0.3">
      <c r="A28" s="86" t="s">
        <v>94</v>
      </c>
      <c r="B28" s="55" t="s">
        <v>66</v>
      </c>
      <c r="C28" s="63" t="s">
        <v>45</v>
      </c>
      <c r="D28" s="26"/>
      <c r="E28" s="63">
        <v>50</v>
      </c>
      <c r="F28" s="63"/>
      <c r="G28" s="29">
        <v>754.00378000000001</v>
      </c>
      <c r="H28" s="63"/>
      <c r="I28" s="68">
        <f t="shared" si="0"/>
        <v>754.00378000000001</v>
      </c>
      <c r="J28" s="57">
        <f t="shared" si="1"/>
        <v>754.00378000000001</v>
      </c>
      <c r="K28" s="62"/>
      <c r="L28" s="24"/>
      <c r="M28" s="24"/>
      <c r="N28" s="24"/>
      <c r="O28" s="24"/>
      <c r="P28" s="24"/>
      <c r="Q28" s="25"/>
      <c r="R28" s="25"/>
      <c r="S28" s="25"/>
    </row>
    <row r="29" spans="1:19" s="82" customFormat="1" ht="35.25" customHeight="1" x14ac:dyDescent="0.3">
      <c r="A29" s="87"/>
      <c r="B29" s="35" t="s">
        <v>47</v>
      </c>
      <c r="C29" s="80"/>
      <c r="D29" s="28"/>
      <c r="E29" s="80"/>
      <c r="F29" s="81">
        <f>SUM(F25:F27)</f>
        <v>5834.88</v>
      </c>
      <c r="G29" s="83">
        <f>SUM(G25:G28)</f>
        <v>1600.63735</v>
      </c>
      <c r="H29" s="83">
        <f>SUM(H25:H27)</f>
        <v>2303.0500000000002</v>
      </c>
      <c r="I29" s="83">
        <f>SUM(I25:I28)</f>
        <v>1600.63735</v>
      </c>
      <c r="J29" s="83">
        <f>SUM(J25:J28)</f>
        <v>-702.41264999999999</v>
      </c>
      <c r="K29" s="80"/>
      <c r="L29" s="44">
        <f t="shared" ref="L29:S29" si="2">SUM(L24:L25)</f>
        <v>0</v>
      </c>
      <c r="M29" s="44">
        <f t="shared" si="2"/>
        <v>0</v>
      </c>
      <c r="N29" s="44">
        <f t="shared" si="2"/>
        <v>0</v>
      </c>
      <c r="O29" s="44">
        <f t="shared" si="2"/>
        <v>0</v>
      </c>
      <c r="P29" s="44">
        <f t="shared" si="2"/>
        <v>0</v>
      </c>
      <c r="Q29" s="44">
        <f t="shared" si="2"/>
        <v>0</v>
      </c>
      <c r="R29" s="44">
        <f t="shared" si="2"/>
        <v>0</v>
      </c>
      <c r="S29" s="44">
        <f t="shared" si="2"/>
        <v>0</v>
      </c>
    </row>
    <row r="30" spans="1:19" ht="18.75" customHeight="1" x14ac:dyDescent="0.25">
      <c r="A30" s="87">
        <v>2</v>
      </c>
      <c r="B30" s="31" t="s">
        <v>49</v>
      </c>
      <c r="C30" s="27"/>
      <c r="D30" s="27"/>
      <c r="E30" s="27"/>
      <c r="F30" s="27"/>
      <c r="G30" s="68"/>
      <c r="H30" s="30"/>
      <c r="I30" s="32"/>
      <c r="J30" s="32"/>
      <c r="K30" s="32"/>
      <c r="L30" s="32"/>
      <c r="M30" s="32"/>
      <c r="N30" s="32"/>
      <c r="O30" s="32"/>
      <c r="P30" s="32"/>
      <c r="Q30" s="33"/>
      <c r="R30" s="33"/>
      <c r="S30" s="33"/>
    </row>
    <row r="31" spans="1:19" ht="69.75" customHeight="1" x14ac:dyDescent="0.25">
      <c r="A31" s="88" t="s">
        <v>77</v>
      </c>
      <c r="B31" s="52" t="s">
        <v>57</v>
      </c>
      <c r="C31" s="43" t="s">
        <v>45</v>
      </c>
      <c r="D31" s="25">
        <v>220</v>
      </c>
      <c r="E31" s="34">
        <v>0</v>
      </c>
      <c r="F31" s="53">
        <v>1875.39</v>
      </c>
      <c r="G31" s="29">
        <v>0</v>
      </c>
      <c r="H31" s="53">
        <v>1875.39</v>
      </c>
      <c r="I31" s="23">
        <v>0</v>
      </c>
      <c r="J31" s="58">
        <f>I31-H31</f>
        <v>-1875.39</v>
      </c>
      <c r="K31" s="94" t="s">
        <v>56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5">
        <v>0</v>
      </c>
      <c r="R31" s="25">
        <v>0</v>
      </c>
      <c r="S31" s="25">
        <v>0</v>
      </c>
    </row>
    <row r="32" spans="1:19" ht="57" customHeight="1" x14ac:dyDescent="0.25">
      <c r="A32" s="88" t="s">
        <v>78</v>
      </c>
      <c r="B32" s="52" t="s">
        <v>58</v>
      </c>
      <c r="C32" s="43" t="s">
        <v>45</v>
      </c>
      <c r="D32" s="25">
        <v>330</v>
      </c>
      <c r="E32" s="34">
        <v>0</v>
      </c>
      <c r="F32" s="53">
        <v>2392.1799999999998</v>
      </c>
      <c r="G32" s="29">
        <v>0</v>
      </c>
      <c r="H32" s="53">
        <v>2392.1799999999998</v>
      </c>
      <c r="I32" s="23">
        <v>0</v>
      </c>
      <c r="J32" s="58">
        <f t="shared" ref="J32:J45" si="3">I32-H32</f>
        <v>-2392.1799999999998</v>
      </c>
      <c r="K32" s="95"/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5">
        <v>0</v>
      </c>
      <c r="R32" s="25">
        <v>0</v>
      </c>
      <c r="S32" s="25">
        <v>0</v>
      </c>
    </row>
    <row r="33" spans="1:19" ht="57" customHeight="1" x14ac:dyDescent="0.25">
      <c r="A33" s="88" t="s">
        <v>79</v>
      </c>
      <c r="B33" s="52" t="s">
        <v>59</v>
      </c>
      <c r="C33" s="43" t="s">
        <v>45</v>
      </c>
      <c r="D33" s="25">
        <v>25</v>
      </c>
      <c r="E33" s="34">
        <v>0</v>
      </c>
      <c r="F33" s="53">
        <v>314.02999999999997</v>
      </c>
      <c r="G33" s="29">
        <v>0</v>
      </c>
      <c r="H33" s="53">
        <v>314.02999999999997</v>
      </c>
      <c r="I33" s="23">
        <v>0</v>
      </c>
      <c r="J33" s="58">
        <f t="shared" si="3"/>
        <v>-314.02999999999997</v>
      </c>
      <c r="K33" s="95"/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5">
        <v>0</v>
      </c>
      <c r="R33" s="25">
        <v>0</v>
      </c>
      <c r="S33" s="25">
        <v>0</v>
      </c>
    </row>
    <row r="34" spans="1:19" ht="57" customHeight="1" x14ac:dyDescent="0.25">
      <c r="A34" s="88" t="s">
        <v>80</v>
      </c>
      <c r="B34" s="52" t="s">
        <v>63</v>
      </c>
      <c r="C34" s="43" t="s">
        <v>44</v>
      </c>
      <c r="D34" s="25"/>
      <c r="E34" s="34">
        <v>1</v>
      </c>
      <c r="F34" s="53">
        <v>0</v>
      </c>
      <c r="G34" s="29">
        <v>582.80083999999999</v>
      </c>
      <c r="H34" s="53">
        <v>0</v>
      </c>
      <c r="I34" s="29">
        <f t="shared" ref="I34:I41" si="4">G34</f>
        <v>582.80083999999999</v>
      </c>
      <c r="J34" s="58">
        <f t="shared" si="3"/>
        <v>582.80083999999999</v>
      </c>
      <c r="K34" s="95"/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5">
        <v>0</v>
      </c>
      <c r="R34" s="25">
        <v>0</v>
      </c>
      <c r="S34" s="25">
        <v>0</v>
      </c>
    </row>
    <row r="35" spans="1:19" ht="57" customHeight="1" x14ac:dyDescent="0.25">
      <c r="A35" s="88" t="s">
        <v>81</v>
      </c>
      <c r="B35" s="52" t="s">
        <v>67</v>
      </c>
      <c r="C35" s="43" t="s">
        <v>44</v>
      </c>
      <c r="D35" s="25"/>
      <c r="E35" s="34">
        <v>1</v>
      </c>
      <c r="F35" s="53">
        <v>0</v>
      </c>
      <c r="G35" s="29">
        <v>104.64286</v>
      </c>
      <c r="H35" s="53">
        <v>0</v>
      </c>
      <c r="I35" s="29">
        <f t="shared" si="4"/>
        <v>104.64286</v>
      </c>
      <c r="J35" s="58">
        <f t="shared" ref="J35:J41" si="5">I35-H35</f>
        <v>104.64286</v>
      </c>
      <c r="K35" s="96"/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5">
        <v>0</v>
      </c>
      <c r="R35" s="25">
        <v>0</v>
      </c>
      <c r="S35" s="25">
        <v>0</v>
      </c>
    </row>
    <row r="36" spans="1:19" ht="57" customHeight="1" x14ac:dyDescent="0.25">
      <c r="A36" s="88" t="s">
        <v>82</v>
      </c>
      <c r="B36" s="52" t="s">
        <v>68</v>
      </c>
      <c r="C36" s="43" t="s">
        <v>44</v>
      </c>
      <c r="D36" s="25"/>
      <c r="E36" s="34">
        <v>11</v>
      </c>
      <c r="F36" s="53"/>
      <c r="G36" s="29">
        <v>109.05</v>
      </c>
      <c r="H36" s="53"/>
      <c r="I36" s="29">
        <f t="shared" si="4"/>
        <v>109.05</v>
      </c>
      <c r="J36" s="58">
        <f t="shared" si="5"/>
        <v>109.05</v>
      </c>
      <c r="K36" s="62"/>
      <c r="L36" s="24"/>
      <c r="M36" s="24"/>
      <c r="N36" s="24"/>
      <c r="O36" s="24"/>
      <c r="P36" s="24"/>
      <c r="Q36" s="25"/>
      <c r="R36" s="25"/>
      <c r="S36" s="25"/>
    </row>
    <row r="37" spans="1:19" ht="57" customHeight="1" x14ac:dyDescent="0.25">
      <c r="A37" s="88" t="s">
        <v>83</v>
      </c>
      <c r="B37" s="52" t="s">
        <v>69</v>
      </c>
      <c r="C37" s="43" t="s">
        <v>45</v>
      </c>
      <c r="D37" s="25"/>
      <c r="E37" s="34">
        <v>25</v>
      </c>
      <c r="F37" s="53"/>
      <c r="G37" s="29">
        <v>173.72233</v>
      </c>
      <c r="H37" s="53"/>
      <c r="I37" s="29">
        <f t="shared" si="4"/>
        <v>173.72233</v>
      </c>
      <c r="J37" s="58">
        <f t="shared" si="5"/>
        <v>173.72233</v>
      </c>
      <c r="K37" s="62"/>
      <c r="L37" s="24"/>
      <c r="M37" s="24"/>
      <c r="N37" s="24"/>
      <c r="O37" s="24"/>
      <c r="P37" s="24"/>
      <c r="Q37" s="25"/>
      <c r="R37" s="25"/>
      <c r="S37" s="25"/>
    </row>
    <row r="38" spans="1:19" ht="20.399999999999999" x14ac:dyDescent="0.25">
      <c r="A38" s="88" t="s">
        <v>84</v>
      </c>
      <c r="B38" s="52" t="s">
        <v>70</v>
      </c>
      <c r="C38" s="43" t="s">
        <v>44</v>
      </c>
      <c r="D38" s="25"/>
      <c r="E38" s="34">
        <v>1</v>
      </c>
      <c r="F38" s="53"/>
      <c r="G38" s="29">
        <v>68.528890000000004</v>
      </c>
      <c r="H38" s="53"/>
      <c r="I38" s="29">
        <f t="shared" si="4"/>
        <v>68.528890000000004</v>
      </c>
      <c r="J38" s="58">
        <f t="shared" si="5"/>
        <v>68.528890000000004</v>
      </c>
      <c r="K38" s="62"/>
      <c r="L38" s="24"/>
      <c r="M38" s="24"/>
      <c r="N38" s="24"/>
      <c r="O38" s="24"/>
      <c r="P38" s="24"/>
      <c r="Q38" s="25"/>
      <c r="R38" s="25"/>
      <c r="S38" s="25"/>
    </row>
    <row r="39" spans="1:19" ht="20.399999999999999" x14ac:dyDescent="0.25">
      <c r="A39" s="88" t="s">
        <v>85</v>
      </c>
      <c r="B39" s="52" t="s">
        <v>71</v>
      </c>
      <c r="C39" s="43" t="s">
        <v>44</v>
      </c>
      <c r="D39" s="25"/>
      <c r="E39" s="34">
        <v>1</v>
      </c>
      <c r="F39" s="53"/>
      <c r="G39" s="29">
        <v>68.188890000000001</v>
      </c>
      <c r="H39" s="53"/>
      <c r="I39" s="29">
        <f t="shared" si="4"/>
        <v>68.188890000000001</v>
      </c>
      <c r="J39" s="58">
        <f t="shared" si="5"/>
        <v>68.188890000000001</v>
      </c>
      <c r="K39" s="62"/>
      <c r="L39" s="24"/>
      <c r="M39" s="24"/>
      <c r="N39" s="24"/>
      <c r="O39" s="24"/>
      <c r="P39" s="24"/>
      <c r="Q39" s="25"/>
      <c r="R39" s="25"/>
      <c r="S39" s="25"/>
    </row>
    <row r="40" spans="1:19" ht="20.399999999999999" x14ac:dyDescent="0.25">
      <c r="A40" s="88" t="s">
        <v>86</v>
      </c>
      <c r="B40" s="52" t="s">
        <v>72</v>
      </c>
      <c r="C40" s="43" t="s">
        <v>44</v>
      </c>
      <c r="D40" s="25"/>
      <c r="E40" s="34">
        <v>1</v>
      </c>
      <c r="F40" s="53"/>
      <c r="G40" s="29">
        <v>33.927999999999997</v>
      </c>
      <c r="H40" s="53"/>
      <c r="I40" s="29">
        <f t="shared" si="4"/>
        <v>33.927999999999997</v>
      </c>
      <c r="J40" s="58">
        <f t="shared" si="5"/>
        <v>33.927999999999997</v>
      </c>
      <c r="K40" s="62"/>
      <c r="L40" s="24"/>
      <c r="M40" s="24"/>
      <c r="N40" s="24"/>
      <c r="O40" s="24"/>
      <c r="P40" s="24"/>
      <c r="Q40" s="25"/>
      <c r="R40" s="25"/>
      <c r="S40" s="25"/>
    </row>
    <row r="41" spans="1:19" ht="20.399999999999999" x14ac:dyDescent="0.25">
      <c r="A41" s="88" t="s">
        <v>87</v>
      </c>
      <c r="B41" s="52" t="s">
        <v>73</v>
      </c>
      <c r="C41" s="43" t="s">
        <v>44</v>
      </c>
      <c r="D41" s="25"/>
      <c r="E41" s="34">
        <v>1</v>
      </c>
      <c r="F41" s="53"/>
      <c r="G41" s="29">
        <v>71.200900000000004</v>
      </c>
      <c r="H41" s="53"/>
      <c r="I41" s="29">
        <f t="shared" si="4"/>
        <v>71.200900000000004</v>
      </c>
      <c r="J41" s="58">
        <f t="shared" si="5"/>
        <v>71.200900000000004</v>
      </c>
      <c r="K41" s="62"/>
      <c r="L41" s="24"/>
      <c r="M41" s="24"/>
      <c r="N41" s="24"/>
      <c r="O41" s="24"/>
      <c r="P41" s="24"/>
      <c r="Q41" s="25"/>
      <c r="R41" s="25"/>
      <c r="S41" s="25"/>
    </row>
    <row r="42" spans="1:19" s="46" customFormat="1" ht="39.75" customHeight="1" x14ac:dyDescent="0.25">
      <c r="A42" s="89"/>
      <c r="B42" s="35" t="s">
        <v>48</v>
      </c>
      <c r="C42" s="44"/>
      <c r="D42" s="45"/>
      <c r="E42" s="45"/>
      <c r="F42" s="54">
        <f>SUM(F31:F41)</f>
        <v>4581.5999999999995</v>
      </c>
      <c r="G42" s="54">
        <f>SUM(G31:G41)</f>
        <v>1212.0627099999999</v>
      </c>
      <c r="H42" s="54">
        <f>SUM(H31:H41)</f>
        <v>4581.5999999999995</v>
      </c>
      <c r="I42" s="54">
        <f>SUM(I31:I41)</f>
        <v>1212.0627099999999</v>
      </c>
      <c r="J42" s="54">
        <f>SUM(J31:J41)</f>
        <v>-3369.5372899999998</v>
      </c>
      <c r="K42" s="44"/>
      <c r="L42" s="44">
        <f t="shared" ref="L42:S42" si="6">SUM(L31:L32)</f>
        <v>0</v>
      </c>
      <c r="M42" s="44">
        <f t="shared" si="6"/>
        <v>0</v>
      </c>
      <c r="N42" s="44">
        <f t="shared" si="6"/>
        <v>0</v>
      </c>
      <c r="O42" s="44">
        <f t="shared" si="6"/>
        <v>0</v>
      </c>
      <c r="P42" s="44">
        <f t="shared" si="6"/>
        <v>0</v>
      </c>
      <c r="Q42" s="44">
        <f t="shared" si="6"/>
        <v>0</v>
      </c>
      <c r="R42" s="44">
        <f t="shared" si="6"/>
        <v>0</v>
      </c>
      <c r="S42" s="44">
        <f t="shared" si="6"/>
        <v>0</v>
      </c>
    </row>
    <row r="43" spans="1:19" s="79" customFormat="1" ht="20.25" customHeight="1" x14ac:dyDescent="0.25">
      <c r="A43" s="88">
        <v>3</v>
      </c>
      <c r="B43" s="31" t="s">
        <v>50</v>
      </c>
      <c r="C43" s="70"/>
      <c r="D43" s="71"/>
      <c r="E43" s="70"/>
      <c r="F43" s="72"/>
      <c r="G43" s="73"/>
      <c r="H43" s="74"/>
      <c r="I43" s="74"/>
      <c r="J43" s="74"/>
      <c r="K43" s="75"/>
      <c r="L43" s="76"/>
      <c r="M43" s="76"/>
      <c r="N43" s="76"/>
      <c r="O43" s="77"/>
      <c r="P43" s="76"/>
      <c r="Q43" s="78"/>
      <c r="R43" s="78"/>
      <c r="S43" s="78"/>
    </row>
    <row r="44" spans="1:19" ht="63.75" customHeight="1" x14ac:dyDescent="0.25">
      <c r="A44" s="88" t="s">
        <v>88</v>
      </c>
      <c r="B44" s="52" t="s">
        <v>61</v>
      </c>
      <c r="C44" s="43" t="s">
        <v>45</v>
      </c>
      <c r="D44" s="47">
        <v>66</v>
      </c>
      <c r="E44" s="34">
        <v>0</v>
      </c>
      <c r="F44" s="53">
        <v>2927.8</v>
      </c>
      <c r="G44" s="29">
        <v>0</v>
      </c>
      <c r="H44" s="53">
        <v>2927.8</v>
      </c>
      <c r="I44" s="23">
        <v>0</v>
      </c>
      <c r="J44" s="58">
        <f t="shared" si="3"/>
        <v>-2927.8</v>
      </c>
      <c r="K44" s="59" t="s">
        <v>56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5">
        <v>0</v>
      </c>
      <c r="R44" s="25">
        <v>0</v>
      </c>
      <c r="S44" s="25">
        <v>0</v>
      </c>
    </row>
    <row r="45" spans="1:19" ht="63.75" customHeight="1" x14ac:dyDescent="0.25">
      <c r="A45" s="88" t="s">
        <v>89</v>
      </c>
      <c r="B45" s="52" t="s">
        <v>74</v>
      </c>
      <c r="C45" s="43" t="s">
        <v>44</v>
      </c>
      <c r="D45" s="47"/>
      <c r="E45" s="34">
        <v>1</v>
      </c>
      <c r="F45" s="53"/>
      <c r="G45" s="29">
        <v>160.04</v>
      </c>
      <c r="H45" s="53"/>
      <c r="I45" s="23">
        <f>G45</f>
        <v>160.04</v>
      </c>
      <c r="J45" s="58">
        <f t="shared" si="3"/>
        <v>160.04</v>
      </c>
      <c r="K45" s="61"/>
      <c r="L45" s="24"/>
      <c r="M45" s="24"/>
      <c r="N45" s="24"/>
      <c r="O45" s="24"/>
      <c r="P45" s="24"/>
      <c r="Q45" s="25"/>
      <c r="R45" s="25"/>
      <c r="S45" s="25"/>
    </row>
    <row r="46" spans="1:19" ht="63.75" customHeight="1" x14ac:dyDescent="0.25">
      <c r="A46" s="88" t="s">
        <v>90</v>
      </c>
      <c r="B46" s="52" t="s">
        <v>75</v>
      </c>
      <c r="C46" s="43" t="s">
        <v>44</v>
      </c>
      <c r="D46" s="47"/>
      <c r="E46" s="34">
        <v>1</v>
      </c>
      <c r="F46" s="53"/>
      <c r="G46" s="29">
        <v>567.45000000000005</v>
      </c>
      <c r="H46" s="53"/>
      <c r="I46" s="23">
        <f>G46</f>
        <v>567.45000000000005</v>
      </c>
      <c r="J46" s="58">
        <f t="shared" ref="J46" si="7">I46-H46</f>
        <v>567.45000000000005</v>
      </c>
      <c r="K46" s="61"/>
      <c r="L46" s="24"/>
      <c r="M46" s="24"/>
      <c r="N46" s="24"/>
      <c r="O46" s="24"/>
      <c r="P46" s="24"/>
      <c r="Q46" s="25"/>
      <c r="R46" s="25"/>
      <c r="S46" s="25"/>
    </row>
    <row r="47" spans="1:19" ht="33" customHeight="1" x14ac:dyDescent="0.25">
      <c r="A47" s="86"/>
      <c r="B47" s="35" t="s">
        <v>51</v>
      </c>
      <c r="C47" s="43"/>
      <c r="D47" s="48"/>
      <c r="E47" s="48"/>
      <c r="F47" s="90">
        <f>SUM(F44:F46)</f>
        <v>2927.8</v>
      </c>
      <c r="G47" s="90">
        <f>SUM(G44:G46)</f>
        <v>727.49</v>
      </c>
      <c r="H47" s="90">
        <f>SUM(H44:H46)</f>
        <v>2927.8</v>
      </c>
      <c r="I47" s="90">
        <f>SUM(I44:I46)</f>
        <v>727.49</v>
      </c>
      <c r="J47" s="90">
        <f>SUM(J44:J46)</f>
        <v>-2200.3100000000004</v>
      </c>
      <c r="K47" s="48"/>
      <c r="L47" s="44">
        <f>L44</f>
        <v>0</v>
      </c>
      <c r="M47" s="44">
        <f t="shared" ref="M47:S47" si="8">M44</f>
        <v>0</v>
      </c>
      <c r="N47" s="44">
        <f t="shared" si="8"/>
        <v>0</v>
      </c>
      <c r="O47" s="44">
        <f t="shared" si="8"/>
        <v>0</v>
      </c>
      <c r="P47" s="44">
        <f t="shared" si="8"/>
        <v>0</v>
      </c>
      <c r="Q47" s="44">
        <f t="shared" si="8"/>
        <v>0</v>
      </c>
      <c r="R47" s="44">
        <f t="shared" si="8"/>
        <v>0</v>
      </c>
      <c r="S47" s="44">
        <f t="shared" si="8"/>
        <v>0</v>
      </c>
    </row>
    <row r="48" spans="1:19" s="46" customFormat="1" ht="27.75" customHeight="1" x14ac:dyDescent="0.25">
      <c r="A48" s="87"/>
      <c r="B48" s="42" t="s">
        <v>60</v>
      </c>
      <c r="C48" s="28"/>
      <c r="D48" s="28"/>
      <c r="E48" s="28"/>
      <c r="F48" s="91">
        <f>F29+F42+F47</f>
        <v>13344.279999999999</v>
      </c>
      <c r="G48" s="91">
        <f>G29+G42+G47</f>
        <v>3540.1900599999999</v>
      </c>
      <c r="H48" s="91">
        <f>H29+H42+H47</f>
        <v>9812.4500000000007</v>
      </c>
      <c r="I48" s="91">
        <f>I29+I42+I47</f>
        <v>3540.1900599999999</v>
      </c>
      <c r="J48" s="91">
        <f>J29+J42+J47</f>
        <v>-6272.2599399999999</v>
      </c>
      <c r="K48" s="49"/>
      <c r="L48" s="60">
        <f t="shared" ref="L48:S48" si="9">L29+L42+L47</f>
        <v>0</v>
      </c>
      <c r="M48" s="60">
        <f t="shared" si="9"/>
        <v>0</v>
      </c>
      <c r="N48" s="60">
        <f t="shared" si="9"/>
        <v>0</v>
      </c>
      <c r="O48" s="60">
        <f t="shared" si="9"/>
        <v>0</v>
      </c>
      <c r="P48" s="60">
        <f t="shared" si="9"/>
        <v>0</v>
      </c>
      <c r="Q48" s="60">
        <f t="shared" si="9"/>
        <v>0</v>
      </c>
      <c r="R48" s="60">
        <f t="shared" si="9"/>
        <v>0</v>
      </c>
      <c r="S48" s="60">
        <f t="shared" si="9"/>
        <v>0</v>
      </c>
    </row>
  </sheetData>
  <mergeCells count="20">
    <mergeCell ref="K31:K35"/>
    <mergeCell ref="A9:S9"/>
    <mergeCell ref="A10:S10"/>
    <mergeCell ref="A11:S11"/>
    <mergeCell ref="A12:S12"/>
    <mergeCell ref="A15:S15"/>
    <mergeCell ref="A14:S14"/>
    <mergeCell ref="C21:C22"/>
    <mergeCell ref="B21:B22"/>
    <mergeCell ref="A18:D19"/>
    <mergeCell ref="B24:I24"/>
    <mergeCell ref="E18:S19"/>
    <mergeCell ref="A20:A22"/>
    <mergeCell ref="B20:S20"/>
    <mergeCell ref="D21:E21"/>
    <mergeCell ref="F21:G21"/>
    <mergeCell ref="H21:K21"/>
    <mergeCell ref="L21:O21"/>
    <mergeCell ref="P21:Q21"/>
    <mergeCell ref="R21:S21"/>
  </mergeCells>
  <pageMargins left="0.23622047244094491" right="0.27559055118110237" top="0" bottom="0" header="0.23622047244094491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C26" sqref="C26"/>
    </sheetView>
  </sheetViews>
  <sheetFormatPr defaultRowHeight="14.4" x14ac:dyDescent="0.3"/>
  <cols>
    <col min="1" max="1" width="42.44140625" style="2" customWidth="1"/>
    <col min="2" max="6" width="17.6640625" style="2" customWidth="1"/>
  </cols>
  <sheetData>
    <row r="1" spans="1:6" x14ac:dyDescent="0.3">
      <c r="A1" s="5"/>
      <c r="B1" s="5"/>
      <c r="C1" s="5"/>
      <c r="D1" s="5"/>
      <c r="E1" s="5"/>
      <c r="F1" s="6" t="s">
        <v>20</v>
      </c>
    </row>
    <row r="2" spans="1:6" x14ac:dyDescent="0.3">
      <c r="A2" s="5"/>
      <c r="B2" s="5"/>
      <c r="C2" s="5"/>
      <c r="D2" s="5"/>
      <c r="E2" s="5"/>
      <c r="F2" s="6" t="s">
        <v>21</v>
      </c>
    </row>
    <row r="3" spans="1:6" x14ac:dyDescent="0.3">
      <c r="A3" s="5"/>
      <c r="B3" s="5"/>
      <c r="C3" s="5"/>
      <c r="D3" s="5"/>
      <c r="E3" s="5"/>
      <c r="F3" s="6" t="s">
        <v>22</v>
      </c>
    </row>
    <row r="4" spans="1:6" x14ac:dyDescent="0.3">
      <c r="A4" s="5"/>
      <c r="B4" s="5"/>
      <c r="C4" s="5"/>
      <c r="D4" s="5"/>
      <c r="E4" s="5"/>
      <c r="F4" s="6" t="s">
        <v>23</v>
      </c>
    </row>
    <row r="5" spans="1:6" x14ac:dyDescent="0.3">
      <c r="A5" s="5"/>
      <c r="B5" s="5"/>
      <c r="C5" s="5"/>
      <c r="D5" s="5"/>
      <c r="E5" s="5"/>
      <c r="F5" s="6" t="s">
        <v>24</v>
      </c>
    </row>
    <row r="6" spans="1:6" x14ac:dyDescent="0.3">
      <c r="A6" s="5"/>
      <c r="B6" s="5"/>
      <c r="C6" s="5"/>
      <c r="D6" s="5"/>
      <c r="E6" s="5"/>
      <c r="F6" s="6" t="s">
        <v>25</v>
      </c>
    </row>
    <row r="7" spans="1:6" x14ac:dyDescent="0.3">
      <c r="A7" s="5"/>
      <c r="B7" s="5"/>
      <c r="C7" s="5"/>
      <c r="D7" s="5"/>
      <c r="E7" s="5"/>
      <c r="F7" s="5"/>
    </row>
    <row r="8" spans="1:6" ht="108" customHeight="1" x14ac:dyDescent="0.3">
      <c r="A8" s="7" t="s">
        <v>39</v>
      </c>
      <c r="B8" s="7" t="s">
        <v>26</v>
      </c>
      <c r="C8" s="7" t="s">
        <v>27</v>
      </c>
      <c r="D8" s="7" t="s">
        <v>28</v>
      </c>
      <c r="E8" s="7" t="s">
        <v>29</v>
      </c>
      <c r="F8" s="7" t="s">
        <v>30</v>
      </c>
    </row>
    <row r="9" spans="1:6" ht="39.6" x14ac:dyDescent="0.3">
      <c r="A9" s="3" t="s">
        <v>31</v>
      </c>
      <c r="B9" s="9" t="s">
        <v>41</v>
      </c>
      <c r="C9" s="9" t="s">
        <v>41</v>
      </c>
      <c r="D9" s="9" t="s">
        <v>41</v>
      </c>
      <c r="E9" s="9" t="s">
        <v>41</v>
      </c>
      <c r="F9" s="115" t="s">
        <v>64</v>
      </c>
    </row>
    <row r="10" spans="1:6" ht="53.25" customHeight="1" x14ac:dyDescent="0.3">
      <c r="A10" s="3" t="s">
        <v>32</v>
      </c>
      <c r="B10" s="9" t="s">
        <v>41</v>
      </c>
      <c r="C10" s="9" t="s">
        <v>41</v>
      </c>
      <c r="D10" s="9" t="s">
        <v>41</v>
      </c>
      <c r="E10" s="9" t="s">
        <v>41</v>
      </c>
      <c r="F10" s="116"/>
    </row>
    <row r="11" spans="1:6" ht="39.6" x14ac:dyDescent="0.3">
      <c r="A11" s="3" t="s">
        <v>33</v>
      </c>
      <c r="B11" s="9" t="s">
        <v>41</v>
      </c>
      <c r="C11" s="9" t="s">
        <v>41</v>
      </c>
      <c r="D11" s="9" t="s">
        <v>41</v>
      </c>
      <c r="E11" s="9" t="s">
        <v>41</v>
      </c>
      <c r="F11" s="116"/>
    </row>
    <row r="12" spans="1:6" ht="39.6" x14ac:dyDescent="0.3">
      <c r="A12" s="3" t="s">
        <v>34</v>
      </c>
      <c r="B12" s="9" t="s">
        <v>41</v>
      </c>
      <c r="C12" s="9" t="s">
        <v>41</v>
      </c>
      <c r="D12" s="9" t="s">
        <v>41</v>
      </c>
      <c r="E12" s="9" t="s">
        <v>41</v>
      </c>
      <c r="F12" s="117"/>
    </row>
    <row r="13" spans="1:6" x14ac:dyDescent="0.3">
      <c r="A13" s="4" t="s">
        <v>35</v>
      </c>
      <c r="B13" s="4"/>
      <c r="C13" s="4"/>
      <c r="D13" s="4"/>
      <c r="E13" s="4"/>
      <c r="F13" s="4"/>
    </row>
    <row r="14" spans="1:6" x14ac:dyDescent="0.3">
      <c r="A14" s="4" t="s">
        <v>35</v>
      </c>
      <c r="B14" s="4"/>
      <c r="C14" s="4"/>
      <c r="D14" s="4"/>
      <c r="E14" s="4"/>
      <c r="F14" s="4"/>
    </row>
    <row r="15" spans="1:6" ht="15" customHeight="1" x14ac:dyDescent="0.3">
      <c r="A15" s="5"/>
      <c r="B15" s="5"/>
      <c r="C15" s="5"/>
      <c r="D15" s="5"/>
      <c r="E15" s="5"/>
      <c r="F15" s="5"/>
    </row>
    <row r="16" spans="1:6" ht="16.2" x14ac:dyDescent="0.3">
      <c r="A16" s="8" t="s">
        <v>40</v>
      </c>
      <c r="B16" s="5"/>
      <c r="C16" s="5"/>
      <c r="D16" s="5"/>
      <c r="E16" s="5"/>
      <c r="F16" s="5"/>
    </row>
  </sheetData>
  <mergeCells count="1">
    <mergeCell ref="F9:F12"/>
  </mergeCells>
  <pageMargins left="0.47" right="0.4" top="0.44" bottom="0.4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4</vt:lpstr>
      <vt:lpstr>приложение 4 продолжение</vt:lpstr>
      <vt:lpstr>'приложение 4'!Заголовки_для_печати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cp:lastPrinted>2022-07-12T07:30:30Z</cp:lastPrinted>
  <dcterms:created xsi:type="dcterms:W3CDTF">2017-06-02T04:26:59Z</dcterms:created>
  <dcterms:modified xsi:type="dcterms:W3CDTF">2022-07-14T09:38:12Z</dcterms:modified>
</cp:coreProperties>
</file>